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600" yWindow="450" windowWidth="18930" windowHeight="6210"/>
  </bookViews>
  <sheets>
    <sheet name="Outil de calcul" sheetId="2" r:id="rId1"/>
  </sheets>
  <calcPr calcId="145621"/>
</workbook>
</file>

<file path=xl/calcChain.xml><?xml version="1.0" encoding="utf-8"?>
<calcChain xmlns="http://schemas.openxmlformats.org/spreadsheetml/2006/main">
  <c r="AN30" i="2" l="1"/>
  <c r="B11" i="2" s="1"/>
  <c r="K26" i="2" s="1"/>
  <c r="G24" i="2" l="1"/>
  <c r="G20" i="2" l="1"/>
  <c r="G26" i="2" l="1"/>
  <c r="E30" i="2" s="1"/>
  <c r="U11" i="2" l="1"/>
  <c r="P26" i="2"/>
</calcChain>
</file>

<file path=xl/sharedStrings.xml><?xml version="1.0" encoding="utf-8"?>
<sst xmlns="http://schemas.openxmlformats.org/spreadsheetml/2006/main" count="44" uniqueCount="40">
  <si>
    <t>CSN</t>
  </si>
  <si>
    <t>APTS</t>
  </si>
  <si>
    <t>FIQ</t>
  </si>
  <si>
    <t>Colonne1</t>
  </si>
  <si>
    <t>Colonne2</t>
  </si>
  <si>
    <t>Quota</t>
  </si>
  <si>
    <t>Moyenne</t>
  </si>
  <si>
    <t>Colonne3</t>
  </si>
  <si>
    <t xml:space="preserve">Nombre de jours de la période normale de vacances </t>
  </si>
  <si>
    <t>(calcul automatique)</t>
  </si>
  <si>
    <r>
      <t>IMPORTANT</t>
    </r>
    <r>
      <rPr>
        <b/>
        <sz val="10"/>
        <color rgb="FFFF0000"/>
        <rFont val="Franklin Gothic Book"/>
        <family val="2"/>
      </rPr>
      <t xml:space="preserve"> : </t>
    </r>
    <r>
      <rPr>
        <b/>
        <u/>
        <sz val="10"/>
        <color rgb="FFFF0000"/>
        <rFont val="Franklin Gothic Book"/>
        <family val="2"/>
      </rPr>
      <t xml:space="preserve"> </t>
    </r>
  </si>
  <si>
    <r>
      <t xml:space="preserve">- La moyenne des quotas établis durant la « </t>
    </r>
    <r>
      <rPr>
        <b/>
        <sz val="10"/>
        <color theme="6" tint="-0.249977111117893"/>
        <rFont val="Franklin Gothic Book"/>
        <family val="2"/>
      </rPr>
      <t>période normale</t>
    </r>
    <r>
      <rPr>
        <sz val="10"/>
        <color theme="1"/>
        <rFont val="Franklin Gothic Book"/>
        <family val="2"/>
      </rPr>
      <t xml:space="preserve"> » doit être égale ou supérieure au résultat du calcul</t>
    </r>
  </si>
  <si>
    <t xml:space="preserve">  de l'étape précédente, c'est-à-dire égale ou supérieur à </t>
  </si>
  <si>
    <t xml:space="preserve">  (calcul automatique)</t>
  </si>
  <si>
    <t xml:space="preserve">  dans la zone verte pour le calcul de la moyenne. Toutefois, les cellules demeurées en blanc  doivent tout de même</t>
  </si>
  <si>
    <t xml:space="preserve">  contenir des quotas dans les calendriers officiels, mais ceux-ci ne sont pas considérés dans le calcul de la moyenne.</t>
  </si>
  <si>
    <t xml:space="preserve">L'indicateur du nombre de personnes qui peuvent quitter en vacances  </t>
  </si>
  <si>
    <t>lors d'une même semaine est de</t>
  </si>
  <si>
    <r>
      <t xml:space="preserve">- Notez que </t>
    </r>
    <r>
      <rPr>
        <b/>
        <sz val="10"/>
        <color rgb="FFFF0000"/>
        <rFont val="Franklin Gothic Book"/>
        <family val="2"/>
      </rPr>
      <t>les quotas peuvent varier d'une semaine à l'autre selon les besoins de votre secteur</t>
    </r>
    <r>
      <rPr>
        <b/>
        <sz val="10"/>
        <rFont val="Franklin Gothic Book"/>
        <family val="2"/>
      </rPr>
      <t>.</t>
    </r>
  </si>
  <si>
    <t xml:space="preserve">.  Pour cet  exercice, inscrire des quotas seulement </t>
  </si>
  <si>
    <r>
      <t>- La «</t>
    </r>
    <r>
      <rPr>
        <b/>
        <sz val="10"/>
        <color theme="1"/>
        <rFont val="Franklin Gothic Book"/>
        <family val="2"/>
      </rPr>
      <t xml:space="preserve"> </t>
    </r>
    <r>
      <rPr>
        <b/>
        <sz val="10"/>
        <color theme="6" tint="-0.249977111117893"/>
        <rFont val="Franklin Gothic Book"/>
        <family val="2"/>
      </rPr>
      <t>période normale</t>
    </r>
    <r>
      <rPr>
        <sz val="10"/>
        <color theme="1"/>
        <rFont val="Franklin Gothic Book"/>
        <family val="2"/>
      </rPr>
      <t xml:space="preserve"> » de prise de vacances apparaît automatiquement </t>
    </r>
    <r>
      <rPr>
        <b/>
        <sz val="10"/>
        <color theme="6" tint="-0.249977111117893"/>
        <rFont val="Franklin Gothic Book"/>
        <family val="2"/>
      </rPr>
      <t>en vert</t>
    </r>
    <r>
      <rPr>
        <sz val="10"/>
        <color theme="1"/>
        <rFont val="Franklin Gothic Book"/>
        <family val="2"/>
      </rPr>
      <t xml:space="preserve"> dans le tableau
  en fonction </t>
    </r>
    <r>
      <rPr>
        <sz val="10"/>
        <color theme="1"/>
        <rFont val="Franklin Gothic Book"/>
        <family val="2"/>
      </rPr>
      <t xml:space="preserve">du </t>
    </r>
    <r>
      <rPr>
        <b/>
        <sz val="10"/>
        <color theme="1"/>
        <rFont val="Franklin Gothic Book"/>
        <family val="2"/>
      </rPr>
      <t>syndicat choisis.</t>
    </r>
  </si>
  <si>
    <t>Étape 1 - Calcul des quotas</t>
  </si>
  <si>
    <t>Étape 2 - Détermination des quotas</t>
  </si>
  <si>
    <t>Étape 3  - Validation des quotas</t>
  </si>
  <si>
    <t xml:space="preserve">          Compléter l'information dans l'encadré ci-dessous.</t>
  </si>
  <si>
    <t xml:space="preserve">        Utilisez l'en-tête du calendrier ci-dessous en y inscrivant vos quotas pour chacune des semaines.   </t>
  </si>
  <si>
    <t>- La moyenne indiquée dans l'encadré vert à l'étape 3 (ci-dessous) s'ajustera automatiquement pour vous guider.</t>
  </si>
  <si>
    <t xml:space="preserve">          La moyenne calculée inclut les quotas inscrits dans les cellules vertes uniquement.</t>
  </si>
  <si>
    <t>Total de jours à donner selon le quart</t>
  </si>
  <si>
    <r>
      <rPr>
        <b/>
        <sz val="12"/>
        <color theme="9"/>
        <rFont val="Franklin Gothic Book"/>
        <family val="2"/>
      </rPr>
      <t xml:space="preserve">Résultat du calcul </t>
    </r>
    <r>
      <rPr>
        <sz val="11"/>
        <color theme="1"/>
        <rFont val="Franklin Gothic Book"/>
        <family val="2"/>
      </rPr>
      <t xml:space="preserve">
</t>
    </r>
    <r>
      <rPr>
        <sz val="8"/>
        <color indexed="8"/>
        <rFont val="Franklin Gothic Book"/>
        <family val="2"/>
      </rPr>
      <t>(total des jrs de vacances à donner / nbre de jrs durant la période normale)</t>
    </r>
  </si>
  <si>
    <r>
      <t xml:space="preserve">Nombre de personnes sur le quart de </t>
    </r>
    <r>
      <rPr>
        <b/>
        <sz val="11"/>
        <rFont val="Franklin Gothic Book"/>
        <family val="2"/>
      </rPr>
      <t>jour</t>
    </r>
    <r>
      <rPr>
        <sz val="11"/>
        <rFont val="Franklin Gothic Book"/>
        <family val="2"/>
      </rPr>
      <t xml:space="preserve"> ou de </t>
    </r>
    <r>
      <rPr>
        <b/>
        <sz val="11"/>
        <rFont val="Franklin Gothic Book"/>
        <family val="2"/>
      </rPr>
      <t>rotation</t>
    </r>
  </si>
  <si>
    <r>
      <t xml:space="preserve">Nombre de personne sur le quart de </t>
    </r>
    <r>
      <rPr>
        <b/>
        <sz val="11"/>
        <rFont val="Franklin Gothic Book"/>
        <family val="2"/>
      </rPr>
      <t>soir</t>
    </r>
  </si>
  <si>
    <r>
      <t xml:space="preserve">Nombre de personnes sur le quart de </t>
    </r>
    <r>
      <rPr>
        <b/>
        <sz val="11"/>
        <rFont val="Franklin Gothic Book"/>
        <family val="2"/>
      </rPr>
      <t>nuit</t>
    </r>
  </si>
  <si>
    <t>26 mai au 12 octobre</t>
  </si>
  <si>
    <t>12 mai au 12 octobre</t>
  </si>
  <si>
    <t>1. Sélectionner le syndicat</t>
  </si>
  <si>
    <t>Syndicat :</t>
  </si>
  <si>
    <t>Période normale de prise de vacances</t>
  </si>
  <si>
    <r>
      <t xml:space="preserve">Outil de calcul des quotas 
</t>
    </r>
    <r>
      <rPr>
        <b/>
        <sz val="14"/>
        <color rgb="FFFF0000"/>
        <rFont val="Franklin Gothic Book"/>
        <family val="2"/>
      </rPr>
      <t>Applicable pour FIQ, CSN et APTS ayant un horaire 7/7 et 6/8</t>
    </r>
  </si>
  <si>
    <t>2. Inscrire le nombre de personnes salariées par quart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</si>
</sst>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4"/>
      <color theme="1"/>
      <name val="Franklin Gothic Book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14"/>
      <color theme="1"/>
      <name val="Franklin Gothic Book"/>
      <family val="2"/>
    </font>
    <font>
      <sz val="10"/>
      <color theme="1"/>
      <name val="Franklin Gothic Book"/>
      <family val="2"/>
    </font>
    <font>
      <sz val="10"/>
      <color rgb="FFFF0000"/>
      <name val="Franklin Gothic Book"/>
      <family val="2"/>
    </font>
    <font>
      <b/>
      <sz val="13"/>
      <color theme="1"/>
      <name val="Franklin Gothic Book"/>
      <family val="2"/>
    </font>
    <font>
      <sz val="9"/>
      <color rgb="FFFF0000"/>
      <name val="Franklin Gothic Book"/>
      <family val="2"/>
    </font>
    <font>
      <b/>
      <u/>
      <sz val="10"/>
      <color rgb="FFFF0000"/>
      <name val="Franklin Gothic Book"/>
      <family val="2"/>
    </font>
    <font>
      <b/>
      <sz val="10"/>
      <color rgb="FFFF000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theme="1"/>
      <name val="Arial"/>
      <family val="2"/>
    </font>
    <font>
      <b/>
      <sz val="10"/>
      <color theme="6" tint="-0.249977111117893"/>
      <name val="Franklin Gothic Book"/>
      <family val="2"/>
    </font>
    <font>
      <sz val="14"/>
      <color theme="1"/>
      <name val="Franklin Gothic Demi"/>
      <family val="2"/>
    </font>
    <font>
      <sz val="8"/>
      <color indexed="8"/>
      <name val="Franklin Gothic Book"/>
      <family val="2"/>
    </font>
    <font>
      <b/>
      <sz val="10"/>
      <name val="Franklin Gothic Book"/>
      <family val="2"/>
    </font>
    <font>
      <sz val="11"/>
      <color theme="5" tint="-0.249977111117893"/>
      <name val="Franklin Gothic Book"/>
      <family val="2"/>
    </font>
    <font>
      <b/>
      <sz val="14"/>
      <color theme="4"/>
      <name val="Franklin Gothic Book"/>
      <family val="2"/>
    </font>
    <font>
      <sz val="10"/>
      <name val="Franklin Gothic Book"/>
      <family val="2"/>
    </font>
    <font>
      <b/>
      <sz val="16"/>
      <color rgb="FF7030A0"/>
      <name val="Franklin Gothic Demi Cond"/>
      <family val="2"/>
    </font>
    <font>
      <sz val="10"/>
      <color rgb="FF7030A0"/>
      <name val="Franklin Gothic Demi Cond"/>
      <family val="2"/>
    </font>
    <font>
      <b/>
      <sz val="13"/>
      <color theme="1"/>
      <name val="Franklin Gothic Demi"/>
      <family val="2"/>
    </font>
    <font>
      <i/>
      <sz val="9"/>
      <name val="Franklin Gothic Book"/>
      <family val="2"/>
    </font>
    <font>
      <sz val="11"/>
      <name val="Franklin Gothic Book"/>
      <family val="2"/>
    </font>
    <font>
      <b/>
      <sz val="12"/>
      <name val="Franklin Gothic Book"/>
      <family val="2"/>
    </font>
    <font>
      <sz val="12"/>
      <name val="Franklin Gothic Book"/>
      <family val="2"/>
    </font>
    <font>
      <b/>
      <sz val="11"/>
      <name val="Franklin Gothic Book"/>
      <family val="2"/>
    </font>
    <font>
      <sz val="18"/>
      <color theme="9"/>
      <name val="Franklin Gothic Demi Cond"/>
      <family val="2"/>
    </font>
    <font>
      <b/>
      <sz val="12"/>
      <color theme="9"/>
      <name val="Franklin Gothic Book"/>
      <family val="2"/>
    </font>
    <font>
      <b/>
      <sz val="16"/>
      <name val="Franklin Gothic Book"/>
      <family val="2"/>
    </font>
    <font>
      <b/>
      <sz val="14"/>
      <color rgb="FFFF0000"/>
      <name val="Franklin Gothic Book"/>
      <family val="2"/>
    </font>
    <font>
      <b/>
      <sz val="14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6" fillId="3" borderId="0" xfId="0" applyFont="1" applyFill="1" applyAlignment="1" applyProtection="1">
      <alignment horizontal="center"/>
    </xf>
    <xf numFmtId="0" fontId="16" fillId="2" borderId="1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4" fillId="3" borderId="0" xfId="0" applyFont="1" applyFill="1" applyProtection="1"/>
    <xf numFmtId="0" fontId="1" fillId="3" borderId="0" xfId="0" applyFont="1" applyFill="1" applyProtection="1"/>
    <xf numFmtId="0" fontId="6" fillId="3" borderId="0" xfId="0" applyFont="1" applyFill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quotePrefix="1" applyFont="1" applyProtection="1"/>
    <xf numFmtId="0" fontId="4" fillId="0" borderId="0" xfId="0" applyFont="1" applyProtection="1"/>
    <xf numFmtId="0" fontId="1" fillId="0" borderId="0" xfId="0" applyFont="1" applyFill="1" applyProtection="1"/>
    <xf numFmtId="0" fontId="11" fillId="0" borderId="0" xfId="0" applyFont="1" applyProtection="1"/>
    <xf numFmtId="0" fontId="7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12" xfId="0" applyFont="1" applyBorder="1" applyProtection="1"/>
    <xf numFmtId="0" fontId="1" fillId="0" borderId="0" xfId="0" applyFont="1" applyFill="1" applyBorder="1" applyProtection="1"/>
    <xf numFmtId="0" fontId="10" fillId="0" borderId="0" xfId="0" applyFont="1" applyFill="1" applyBorder="1" applyAlignment="1" applyProtection="1">
      <alignment vertical="top"/>
    </xf>
    <xf numFmtId="0" fontId="14" fillId="3" borderId="1" xfId="0" applyFont="1" applyFill="1" applyBorder="1" applyAlignment="1" applyProtection="1">
      <alignment horizontal="center"/>
      <protection locked="0"/>
    </xf>
    <xf numFmtId="0" fontId="19" fillId="0" borderId="0" xfId="0" applyFont="1" applyProtection="1"/>
    <xf numFmtId="0" fontId="7" fillId="3" borderId="0" xfId="0" quotePrefix="1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8" fillId="0" borderId="0" xfId="0" applyFont="1" applyProtection="1"/>
    <xf numFmtId="165" fontId="1" fillId="0" borderId="0" xfId="0" applyNumberFormat="1" applyFont="1" applyFill="1" applyProtection="1"/>
    <xf numFmtId="0" fontId="11" fillId="0" borderId="17" xfId="0" quotePrefix="1" applyFont="1" applyBorder="1" applyProtection="1"/>
    <xf numFmtId="0" fontId="7" fillId="0" borderId="18" xfId="0" applyFont="1" applyBorder="1" applyProtection="1"/>
    <xf numFmtId="0" fontId="1" fillId="3" borderId="18" xfId="0" applyFont="1" applyFill="1" applyBorder="1" applyProtection="1"/>
    <xf numFmtId="0" fontId="1" fillId="3" borderId="19" xfId="0" applyFont="1" applyFill="1" applyBorder="1" applyProtection="1"/>
    <xf numFmtId="0" fontId="7" fillId="0" borderId="20" xfId="0" quotePrefix="1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top"/>
    </xf>
    <xf numFmtId="0" fontId="7" fillId="0" borderId="2" xfId="0" applyFont="1" applyBorder="1" applyProtection="1"/>
    <xf numFmtId="0" fontId="1" fillId="3" borderId="2" xfId="0" applyFont="1" applyFill="1" applyBorder="1" applyProtection="1"/>
    <xf numFmtId="0" fontId="1" fillId="3" borderId="21" xfId="0" applyFont="1" applyFill="1" applyBorder="1" applyProtection="1"/>
    <xf numFmtId="0" fontId="14" fillId="3" borderId="0" xfId="0" applyFont="1" applyFill="1" applyBorder="1" applyAlignment="1" applyProtection="1">
      <alignment horizontal="center"/>
    </xf>
    <xf numFmtId="0" fontId="13" fillId="3" borderId="0" xfId="0" quotePrefix="1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horizontal="right" vertical="top"/>
    </xf>
    <xf numFmtId="0" fontId="1" fillId="0" borderId="7" xfId="0" applyFont="1" applyBorder="1" applyProtection="1"/>
    <xf numFmtId="0" fontId="1" fillId="3" borderId="0" xfId="0" applyFont="1" applyFill="1" applyBorder="1" applyAlignment="1" applyProtection="1">
      <alignment horizontal="right"/>
    </xf>
    <xf numFmtId="0" fontId="25" fillId="0" borderId="0" xfId="0" applyFont="1" applyFill="1" applyBorder="1" applyAlignment="1" applyProtection="1">
      <alignment horizontal="right"/>
    </xf>
    <xf numFmtId="0" fontId="1" fillId="0" borderId="8" xfId="0" applyFont="1" applyBorder="1" applyProtection="1"/>
    <xf numFmtId="0" fontId="13" fillId="3" borderId="11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1" fontId="22" fillId="7" borderId="14" xfId="0" applyNumberFormat="1" applyFont="1" applyFill="1" applyBorder="1" applyAlignment="1" applyProtection="1">
      <alignment horizontal="center" vertical="center"/>
    </xf>
    <xf numFmtId="0" fontId="26" fillId="3" borderId="9" xfId="0" applyFont="1" applyFill="1" applyBorder="1" applyProtection="1"/>
    <xf numFmtId="0" fontId="28" fillId="3" borderId="0" xfId="0" applyFont="1" applyFill="1" applyBorder="1" applyProtection="1"/>
    <xf numFmtId="0" fontId="26" fillId="3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6" fillId="0" borderId="9" xfId="0" applyFont="1" applyFill="1" applyBorder="1" applyProtection="1"/>
    <xf numFmtId="0" fontId="28" fillId="0" borderId="0" xfId="0" applyFont="1" applyFill="1" applyBorder="1" applyProtection="1"/>
    <xf numFmtId="0" fontId="26" fillId="0" borderId="10" xfId="0" applyFont="1" applyFill="1" applyBorder="1" applyProtection="1"/>
    <xf numFmtId="0" fontId="27" fillId="3" borderId="0" xfId="0" applyFont="1" applyFill="1" applyBorder="1" applyProtection="1"/>
    <xf numFmtId="0" fontId="14" fillId="8" borderId="1" xfId="0" applyFont="1" applyFill="1" applyBorder="1" applyAlignment="1" applyProtection="1">
      <alignment horizontal="center"/>
      <protection locked="0"/>
    </xf>
    <xf numFmtId="0" fontId="29" fillId="4" borderId="14" xfId="0" applyFont="1" applyFill="1" applyBorder="1" applyAlignment="1" applyProtection="1">
      <alignment horizontal="center"/>
      <protection locked="0"/>
    </xf>
    <xf numFmtId="0" fontId="27" fillId="4" borderId="14" xfId="0" applyFont="1" applyFill="1" applyBorder="1" applyAlignment="1" applyProtection="1">
      <alignment horizontal="center"/>
      <protection locked="0"/>
    </xf>
    <xf numFmtId="0" fontId="13" fillId="3" borderId="2" xfId="0" quotePrefix="1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3" fillId="3" borderId="0" xfId="0" quotePrefix="1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 applyProtection="1">
      <alignment horizontal="left"/>
    </xf>
    <xf numFmtId="0" fontId="28" fillId="0" borderId="7" xfId="0" applyFont="1" applyFill="1" applyBorder="1" applyAlignment="1" applyProtection="1">
      <alignment horizontal="left"/>
    </xf>
    <xf numFmtId="0" fontId="29" fillId="0" borderId="8" xfId="0" applyFont="1" applyFill="1" applyBorder="1" applyAlignment="1" applyProtection="1"/>
    <xf numFmtId="0" fontId="26" fillId="3" borderId="11" xfId="0" applyFont="1" applyFill="1" applyBorder="1" applyProtection="1"/>
    <xf numFmtId="0" fontId="27" fillId="3" borderId="12" xfId="0" applyFont="1" applyFill="1" applyBorder="1" applyProtection="1"/>
    <xf numFmtId="0" fontId="28" fillId="3" borderId="12" xfId="0" applyFont="1" applyFill="1" applyBorder="1" applyProtection="1"/>
    <xf numFmtId="0" fontId="26" fillId="3" borderId="13" xfId="0" applyFont="1" applyFill="1" applyBorder="1" applyProtection="1"/>
    <xf numFmtId="0" fontId="27" fillId="3" borderId="0" xfId="0" applyFont="1" applyFill="1" applyBorder="1" applyAlignment="1" applyProtection="1">
      <alignment horizontal="right"/>
    </xf>
    <xf numFmtId="0" fontId="24" fillId="6" borderId="11" xfId="0" applyFont="1" applyFill="1" applyBorder="1" applyAlignment="1" applyProtection="1">
      <alignment vertical="center"/>
    </xf>
    <xf numFmtId="0" fontId="24" fillId="6" borderId="12" xfId="0" applyFont="1" applyFill="1" applyBorder="1" applyAlignment="1" applyProtection="1">
      <alignment vertical="center"/>
    </xf>
    <xf numFmtId="0" fontId="24" fillId="6" borderId="13" xfId="0" applyFont="1" applyFill="1" applyBorder="1" applyAlignment="1" applyProtection="1">
      <alignment vertical="center"/>
    </xf>
    <xf numFmtId="0" fontId="18" fillId="4" borderId="3" xfId="0" applyFont="1" applyFill="1" applyBorder="1" applyAlignment="1" applyProtection="1">
      <alignment horizontal="left"/>
    </xf>
    <xf numFmtId="0" fontId="18" fillId="4" borderId="4" xfId="0" applyFont="1" applyFill="1" applyBorder="1" applyAlignment="1" applyProtection="1">
      <alignment horizontal="left"/>
    </xf>
    <xf numFmtId="0" fontId="18" fillId="4" borderId="5" xfId="0" applyFont="1" applyFill="1" applyBorder="1" applyAlignment="1" applyProtection="1">
      <alignment horizontal="left"/>
    </xf>
    <xf numFmtId="0" fontId="18" fillId="3" borderId="3" xfId="0" applyFont="1" applyFill="1" applyBorder="1" applyAlignment="1" applyProtection="1">
      <alignment horizontal="left"/>
    </xf>
    <xf numFmtId="0" fontId="18" fillId="3" borderId="4" xfId="0" applyFont="1" applyFill="1" applyBorder="1" applyAlignment="1" applyProtection="1">
      <alignment horizontal="left"/>
    </xf>
    <xf numFmtId="0" fontId="18" fillId="3" borderId="5" xfId="0" applyFont="1" applyFill="1" applyBorder="1" applyAlignment="1" applyProtection="1">
      <alignment horizontal="left"/>
    </xf>
    <xf numFmtId="0" fontId="29" fillId="4" borderId="6" xfId="0" applyFont="1" applyFill="1" applyBorder="1" applyAlignment="1" applyProtection="1">
      <alignment horizontal="center"/>
    </xf>
    <xf numFmtId="0" fontId="29" fillId="4" borderId="7" xfId="0" applyFont="1" applyFill="1" applyBorder="1" applyAlignment="1" applyProtection="1">
      <alignment horizontal="center"/>
    </xf>
    <xf numFmtId="0" fontId="29" fillId="4" borderId="8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</xf>
    <xf numFmtId="0" fontId="27" fillId="2" borderId="11" xfId="0" applyFont="1" applyFill="1" applyBorder="1" applyAlignment="1" applyProtection="1">
      <alignment horizontal="center" vertical="center"/>
    </xf>
    <xf numFmtId="0" fontId="27" fillId="2" borderId="12" xfId="0" applyFont="1" applyFill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27" fillId="2" borderId="10" xfId="0" applyFont="1" applyFill="1" applyBorder="1" applyAlignment="1" applyProtection="1">
      <alignment horizontal="center" vertical="center"/>
    </xf>
    <xf numFmtId="0" fontId="27" fillId="2" borderId="6" xfId="0" applyFont="1" applyFill="1" applyBorder="1" applyAlignment="1" applyProtection="1">
      <alignment horizontal="center" vertical="center"/>
    </xf>
    <xf numFmtId="0" fontId="27" fillId="2" borderId="7" xfId="0" applyFont="1" applyFill="1" applyBorder="1" applyAlignment="1" applyProtection="1">
      <alignment horizontal="center" vertical="center"/>
    </xf>
    <xf numFmtId="0" fontId="27" fillId="2" borderId="8" xfId="0" applyFont="1" applyFill="1" applyBorder="1" applyAlignment="1" applyProtection="1">
      <alignment horizontal="center" vertical="center"/>
    </xf>
    <xf numFmtId="0" fontId="32" fillId="2" borderId="16" xfId="0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textRotation="90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horizontal="center" vertical="center"/>
    </xf>
    <xf numFmtId="0" fontId="27" fillId="2" borderId="4" xfId="0" applyFont="1" applyFill="1" applyBorder="1" applyAlignment="1" applyProtection="1">
      <alignment horizontal="center" vertical="center"/>
    </xf>
    <xf numFmtId="0" fontId="27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4" fontId="30" fillId="2" borderId="16" xfId="0" applyNumberFormat="1" applyFont="1" applyFill="1" applyBorder="1" applyAlignment="1" applyProtection="1">
      <alignment horizontal="center" vertical="center"/>
    </xf>
    <xf numFmtId="164" fontId="30" fillId="2" borderId="15" xfId="0" applyNumberFormat="1" applyFont="1" applyFill="1" applyBorder="1" applyAlignment="1" applyProtection="1">
      <alignment horizontal="center" vertical="center"/>
    </xf>
    <xf numFmtId="0" fontId="13" fillId="0" borderId="12" xfId="0" quotePrefix="1" applyFont="1" applyBorder="1" applyAlignment="1" applyProtection="1">
      <alignment horizontal="left" vertical="center"/>
    </xf>
    <xf numFmtId="0" fontId="13" fillId="0" borderId="0" xfId="0" quotePrefix="1" applyFont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2" fontId="9" fillId="6" borderId="3" xfId="0" applyNumberFormat="1" applyFont="1" applyFill="1" applyBorder="1" applyAlignment="1" applyProtection="1">
      <alignment horizontal="center" vertical="center"/>
    </xf>
    <xf numFmtId="2" fontId="9" fillId="6" borderId="4" xfId="0" applyNumberFormat="1" applyFont="1" applyFill="1" applyBorder="1" applyAlignment="1" applyProtection="1">
      <alignment horizontal="center" vertical="center"/>
    </xf>
    <xf numFmtId="2" fontId="9" fillId="6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4" fillId="0" borderId="3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/>
    </xf>
    <xf numFmtId="0" fontId="34" fillId="0" borderId="5" xfId="0" applyFont="1" applyFill="1" applyBorder="1" applyAlignment="1" applyProtection="1">
      <alignment horizontal="center" vertical="center"/>
    </xf>
    <xf numFmtId="0" fontId="26" fillId="3" borderId="9" xfId="0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horizontal="left"/>
    </xf>
    <xf numFmtId="0" fontId="26" fillId="3" borderId="10" xfId="0" applyFont="1" applyFill="1" applyBorder="1" applyAlignment="1" applyProtection="1">
      <alignment horizontal="left"/>
    </xf>
    <xf numFmtId="0" fontId="26" fillId="0" borderId="9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24" fillId="5" borderId="3" xfId="0" applyFont="1" applyFill="1" applyBorder="1" applyAlignment="1" applyProtection="1">
      <alignment horizontal="center" vertical="center"/>
    </xf>
    <xf numFmtId="0" fontId="24" fillId="5" borderId="4" xfId="0" applyFont="1" applyFill="1" applyBorder="1" applyAlignment="1" applyProtection="1">
      <alignment horizontal="center" vertical="center"/>
    </xf>
    <xf numFmtId="0" fontId="24" fillId="5" borderId="5" xfId="0" applyFont="1" applyFill="1" applyBorder="1" applyAlignment="1" applyProtection="1">
      <alignment horizontal="center" vertical="center"/>
    </xf>
    <xf numFmtId="0" fontId="24" fillId="4" borderId="3" xfId="0" applyFont="1" applyFill="1" applyBorder="1" applyAlignment="1" applyProtection="1">
      <alignment horizontal="center" vertical="center"/>
    </xf>
    <xf numFmtId="0" fontId="24" fillId="4" borderId="4" xfId="0" applyFont="1" applyFill="1" applyBorder="1" applyAlignment="1" applyProtection="1">
      <alignment horizontal="center" vertical="center"/>
    </xf>
    <xf numFmtId="0" fontId="24" fillId="4" borderId="5" xfId="0" applyFont="1" applyFill="1" applyBorder="1" applyAlignment="1" applyProtection="1">
      <alignment horizontal="center" vertical="center"/>
    </xf>
    <xf numFmtId="0" fontId="27" fillId="4" borderId="11" xfId="0" applyFont="1" applyFill="1" applyBorder="1" applyAlignment="1" applyProtection="1">
      <alignment horizontal="center"/>
    </xf>
    <xf numFmtId="0" fontId="27" fillId="4" borderId="12" xfId="0" applyFont="1" applyFill="1" applyBorder="1" applyAlignment="1" applyProtection="1">
      <alignment horizontal="center"/>
    </xf>
    <xf numFmtId="0" fontId="27" fillId="4" borderId="13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7" fillId="0" borderId="0" xfId="0" quotePrefix="1" applyFont="1" applyAlignment="1" applyProtection="1">
      <alignment vertical="top" wrapText="1"/>
    </xf>
    <xf numFmtId="0" fontId="27" fillId="0" borderId="9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7" fillId="0" borderId="10" xfId="0" applyFont="1" applyFill="1" applyBorder="1" applyAlignment="1" applyProtection="1">
      <alignment horizontal="center"/>
    </xf>
    <xf numFmtId="0" fontId="18" fillId="3" borderId="0" xfId="0" quotePrefix="1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>
      <alignment horizontal="left" vertical="center"/>
    </xf>
    <xf numFmtId="0" fontId="13" fillId="3" borderId="0" xfId="0" quotePrefix="1" applyFont="1" applyFill="1" applyBorder="1" applyAlignment="1" applyProtection="1">
      <alignment horizontal="center" vertical="center" wrapText="1"/>
    </xf>
    <xf numFmtId="164" fontId="23" fillId="3" borderId="3" xfId="0" applyNumberFormat="1" applyFont="1" applyFill="1" applyBorder="1" applyAlignment="1" applyProtection="1">
      <alignment horizontal="center" vertical="center"/>
    </xf>
    <xf numFmtId="164" fontId="23" fillId="3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9">
    <dxf>
      <font>
        <b/>
        <strike val="0"/>
        <outline val="0"/>
        <shadow val="0"/>
        <vertAlign val="baseline"/>
        <name val="Franklin Gothic Book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vertAlign val="baseline"/>
        <name val="Franklin Gothic Book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vertAlign val="baseline"/>
        <name val="Franklin Gothic Book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vertAlign val="baseline"/>
        <name val="Franklin Gothic Book"/>
        <scheme val="none"/>
      </font>
      <alignment horizontal="center" vertical="bottom" textRotation="0" wrapText="0" indent="0" justifyLastLine="0" shrinkToFit="0" readingOrder="0"/>
      <protection locked="0" hidden="0"/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6" tint="-0.499984740745262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A7"/>
      <color rgb="FFFFFF9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AM$30" fmlaRange="$AL$30:$AL$3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25</xdr:row>
      <xdr:rowOff>28575</xdr:rowOff>
    </xdr:from>
    <xdr:to>
      <xdr:col>14</xdr:col>
      <xdr:colOff>133350</xdr:colOff>
      <xdr:row>25</xdr:row>
      <xdr:rowOff>228600</xdr:rowOff>
    </xdr:to>
    <xdr:sp macro="" textlink="">
      <xdr:nvSpPr>
        <xdr:cNvPr id="12" name="Flèche droite 11"/>
        <xdr:cNvSpPr/>
      </xdr:nvSpPr>
      <xdr:spPr>
        <a:xfrm>
          <a:off x="6229350" y="4162425"/>
          <a:ext cx="219075" cy="200025"/>
        </a:xfrm>
        <a:prstGeom prst="rightArrow">
          <a:avLst>
            <a:gd name="adj1" fmla="val 50000"/>
            <a:gd name="adj2" fmla="val 46774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38100</xdr:colOff>
      <xdr:row>4</xdr:row>
      <xdr:rowOff>28575</xdr:rowOff>
    </xdr:from>
    <xdr:to>
      <xdr:col>1</xdr:col>
      <xdr:colOff>428625</xdr:colOff>
      <xdr:row>4</xdr:row>
      <xdr:rowOff>323850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28650"/>
          <a:ext cx="4381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19049</xdr:rowOff>
    </xdr:from>
    <xdr:to>
      <xdr:col>8</xdr:col>
      <xdr:colOff>361950</xdr:colOff>
      <xdr:row>4</xdr:row>
      <xdr:rowOff>332422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619124"/>
          <a:ext cx="447675" cy="313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22</xdr:row>
      <xdr:rowOff>19050</xdr:rowOff>
    </xdr:from>
    <xdr:to>
      <xdr:col>8</xdr:col>
      <xdr:colOff>417739</xdr:colOff>
      <xdr:row>23</xdr:row>
      <xdr:rowOff>142875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14925"/>
          <a:ext cx="44631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1394459</xdr:colOff>
      <xdr:row>11</xdr:row>
      <xdr:rowOff>76200</xdr:rowOff>
    </xdr:from>
    <xdr:to>
      <xdr:col>6</xdr:col>
      <xdr:colOff>447674</xdr:colOff>
      <xdr:row>12</xdr:row>
      <xdr:rowOff>152400</xdr:rowOff>
    </xdr:to>
    <xdr:sp macro="" textlink="">
      <xdr:nvSpPr>
        <xdr:cNvPr id="4" name="Flèche à angle droit 3"/>
        <xdr:cNvSpPr/>
      </xdr:nvSpPr>
      <xdr:spPr>
        <a:xfrm rot="10800000" flipH="1">
          <a:off x="4229099" y="1562100"/>
          <a:ext cx="927735" cy="281940"/>
        </a:xfrm>
        <a:prstGeom prst="bentUpArrow">
          <a:avLst>
            <a:gd name="adj1" fmla="val 25000"/>
            <a:gd name="adj2" fmla="val 23750"/>
            <a:gd name="adj3" fmla="val 37500"/>
          </a:avLst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10</xdr:col>
      <xdr:colOff>0</xdr:colOff>
      <xdr:row>15</xdr:row>
      <xdr:rowOff>95250</xdr:rowOff>
    </xdr:from>
    <xdr:to>
      <xdr:col>34</xdr:col>
      <xdr:colOff>9525</xdr:colOff>
      <xdr:row>18</xdr:row>
      <xdr:rowOff>13551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81750" y="3590925"/>
          <a:ext cx="5267325" cy="42312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</xdr:row>
          <xdr:rowOff>104775</xdr:rowOff>
        </xdr:from>
        <xdr:to>
          <xdr:col>5</xdr:col>
          <xdr:colOff>104775</xdr:colOff>
          <xdr:row>8</xdr:row>
          <xdr:rowOff>133350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au1" displayName="Tableau1" ref="AO29:AQ33" totalsRowShown="0" headerRowDxfId="4" dataDxfId="3">
  <autoFilter ref="AO29:AQ33"/>
  <sortState ref="AO23:AP92">
    <sortCondition ref="AO13:AO83"/>
  </sortState>
  <tableColumns count="3">
    <tableColumn id="1" name="Colonne1" dataDxfId="2"/>
    <tableColumn id="2" name="Colonne2" dataDxfId="1"/>
    <tableColumn id="3" name="Colonne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1:AT46"/>
  <sheetViews>
    <sheetView showGridLines="0" tabSelected="1" zoomScaleNormal="100" zoomScalePageLayoutView="85" workbookViewId="0">
      <selection activeCell="G14" sqref="G14"/>
    </sheetView>
  </sheetViews>
  <sheetFormatPr baseColWidth="10" defaultColWidth="11.42578125" defaultRowHeight="15.75" x14ac:dyDescent="0.3"/>
  <cols>
    <col min="1" max="1" width="0.7109375" style="5" customWidth="1"/>
    <col min="2" max="2" width="17.7109375" style="5" customWidth="1"/>
    <col min="3" max="3" width="8.28515625" style="5" customWidth="1"/>
    <col min="4" max="4" width="7" style="5" customWidth="1"/>
    <col min="5" max="5" width="7.7109375" style="5" customWidth="1"/>
    <col min="6" max="6" width="27.28515625" style="5" customWidth="1"/>
    <col min="7" max="7" width="11.28515625" style="5" customWidth="1"/>
    <col min="8" max="8" width="2.7109375" style="5" customWidth="1"/>
    <col min="9" max="9" width="9.7109375" style="5" customWidth="1"/>
    <col min="10" max="36" width="3.28515625" style="5" customWidth="1"/>
    <col min="37" max="37" width="4.28515625" style="5" customWidth="1"/>
    <col min="38" max="38" width="4.28515625" style="5" hidden="1" customWidth="1"/>
    <col min="39" max="42" width="11.7109375" style="5" hidden="1" customWidth="1"/>
    <col min="43" max="43" width="34.28515625" style="5" hidden="1" customWidth="1"/>
    <col min="44" max="44" width="11.42578125" style="5" customWidth="1"/>
    <col min="45" max="16384" width="11.42578125" style="5"/>
  </cols>
  <sheetData>
    <row r="1" spans="2:44" ht="45" customHeight="1" thickBot="1" x14ac:dyDescent="0.35">
      <c r="B1" s="132" t="s">
        <v>38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4"/>
    </row>
    <row r="2" spans="2:44" ht="12" customHeight="1" thickBot="1" x14ac:dyDescent="0.35"/>
    <row r="3" spans="2:44" ht="24" customHeight="1" thickBot="1" x14ac:dyDescent="0.35">
      <c r="B3" s="143" t="s">
        <v>21</v>
      </c>
      <c r="C3" s="144"/>
      <c r="D3" s="144"/>
      <c r="E3" s="144"/>
      <c r="F3" s="144"/>
      <c r="G3" s="145"/>
      <c r="H3" s="6"/>
      <c r="I3" s="140" t="s">
        <v>22</v>
      </c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2"/>
    </row>
    <row r="4" spans="2:44" s="9" customFormat="1" ht="8.25" customHeight="1" x14ac:dyDescent="0.35">
      <c r="B4" s="149"/>
      <c r="C4" s="149"/>
      <c r="D4" s="149"/>
      <c r="E4" s="149"/>
      <c r="F4" s="149"/>
      <c r="G4" s="149"/>
      <c r="H4" s="8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8"/>
      <c r="AI4" s="8"/>
      <c r="AJ4" s="8"/>
    </row>
    <row r="5" spans="2:44" ht="28.5" customHeight="1" thickBot="1" x14ac:dyDescent="0.35">
      <c r="B5" s="155" t="s">
        <v>24</v>
      </c>
      <c r="C5" s="156"/>
      <c r="D5" s="156"/>
      <c r="E5" s="156"/>
      <c r="F5" s="156"/>
      <c r="G5" s="156"/>
      <c r="H5" s="7"/>
      <c r="I5" s="157" t="s">
        <v>25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40"/>
    </row>
    <row r="6" spans="2:44" ht="16.5" thickBot="1" x14ac:dyDescent="0.35">
      <c r="B6" s="87" t="s">
        <v>35</v>
      </c>
      <c r="C6" s="88"/>
      <c r="D6" s="88"/>
      <c r="E6" s="88"/>
      <c r="F6" s="88"/>
      <c r="G6" s="89"/>
      <c r="H6" s="7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40"/>
    </row>
    <row r="7" spans="2:44" ht="16.5" x14ac:dyDescent="0.3">
      <c r="B7" s="79"/>
      <c r="C7" s="80"/>
      <c r="D7" s="81"/>
      <c r="E7" s="81"/>
      <c r="F7" s="80"/>
      <c r="G7" s="82"/>
      <c r="H7" s="7"/>
      <c r="I7" s="30" t="s">
        <v>10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2"/>
      <c r="AI7" s="33"/>
      <c r="AJ7" s="40"/>
    </row>
    <row r="8" spans="2:44" ht="16.5" x14ac:dyDescent="0.3">
      <c r="B8" s="51"/>
      <c r="C8" s="83" t="s">
        <v>36</v>
      </c>
      <c r="D8" s="52"/>
      <c r="E8" s="52"/>
      <c r="F8" s="52"/>
      <c r="G8" s="53"/>
      <c r="H8" s="7"/>
      <c r="I8" s="34" t="s">
        <v>18</v>
      </c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  <c r="AI8" s="38"/>
      <c r="AJ8" s="40"/>
    </row>
    <row r="9" spans="2:44" ht="17.25" thickBot="1" x14ac:dyDescent="0.35">
      <c r="B9" s="51"/>
      <c r="C9" s="52"/>
      <c r="D9" s="52"/>
      <c r="E9" s="52"/>
      <c r="F9" s="52"/>
      <c r="G9" s="53"/>
      <c r="H9" s="7"/>
      <c r="I9" s="151" t="s">
        <v>20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75"/>
      <c r="AI9" s="75"/>
      <c r="AJ9" s="40"/>
    </row>
    <row r="10" spans="2:44" ht="17.25" thickBot="1" x14ac:dyDescent="0.35">
      <c r="B10" s="146" t="s">
        <v>37</v>
      </c>
      <c r="C10" s="147"/>
      <c r="D10" s="147"/>
      <c r="E10" s="147"/>
      <c r="F10" s="147"/>
      <c r="G10" s="148"/>
      <c r="H10" s="7"/>
      <c r="I10" s="11" t="s">
        <v>11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40"/>
    </row>
    <row r="11" spans="2:44" ht="17.25" thickBot="1" x14ac:dyDescent="0.35">
      <c r="B11" s="93" t="str">
        <f>VLOOKUP($AN$30,$AO$30:$AQ$32,3,FALSE)</f>
        <v>26 mai au 12 octobre</v>
      </c>
      <c r="C11" s="94"/>
      <c r="D11" s="94"/>
      <c r="E11" s="94"/>
      <c r="F11" s="94"/>
      <c r="G11" s="95"/>
      <c r="H11" s="7"/>
      <c r="I11" s="10" t="s">
        <v>12</v>
      </c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158">
        <f>G26</f>
        <v>0</v>
      </c>
      <c r="V11" s="159"/>
      <c r="W11" s="28" t="s">
        <v>19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6"/>
      <c r="AI11" s="6"/>
      <c r="AJ11" s="40"/>
    </row>
    <row r="12" spans="2:44" ht="16.5" thickBot="1" x14ac:dyDescent="0.35">
      <c r="B12" s="90" t="s">
        <v>39</v>
      </c>
      <c r="C12" s="91"/>
      <c r="D12" s="91"/>
      <c r="E12" s="91"/>
      <c r="F12" s="91"/>
      <c r="G12" s="92"/>
      <c r="H12" s="7"/>
      <c r="I12" s="28" t="s">
        <v>14</v>
      </c>
      <c r="J12" s="10"/>
      <c r="K12" s="10"/>
      <c r="L12" s="10"/>
      <c r="M12" s="10"/>
      <c r="P12" s="10"/>
      <c r="S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3"/>
      <c r="AI12" s="75"/>
      <c r="AJ12" s="40"/>
    </row>
    <row r="13" spans="2:44" ht="16.5" customHeight="1" thickBot="1" x14ac:dyDescent="0.35">
      <c r="B13" s="51"/>
      <c r="C13" s="62"/>
      <c r="D13" s="52"/>
      <c r="E13" s="52"/>
      <c r="F13" s="62"/>
      <c r="G13" s="53"/>
      <c r="H13" s="7"/>
      <c r="I13" s="28" t="s">
        <v>15</v>
      </c>
      <c r="J13" s="14"/>
      <c r="M13" s="15"/>
      <c r="N13" s="15"/>
      <c r="O13" s="15"/>
      <c r="P13" s="15"/>
      <c r="Q13" s="15"/>
      <c r="R13" s="10"/>
      <c r="S13" s="10"/>
      <c r="U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3"/>
      <c r="AJ13" s="7"/>
    </row>
    <row r="14" spans="2:44" ht="17.25" customHeight="1" thickBot="1" x14ac:dyDescent="0.35">
      <c r="B14" s="135" t="s">
        <v>30</v>
      </c>
      <c r="C14" s="136"/>
      <c r="D14" s="136"/>
      <c r="E14" s="136"/>
      <c r="F14" s="137"/>
      <c r="G14" s="64"/>
      <c r="H14" s="7"/>
      <c r="I14" s="23" t="s">
        <v>26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13"/>
      <c r="AJ14" s="7"/>
    </row>
    <row r="15" spans="2:44" ht="6" customHeight="1" thickBot="1" x14ac:dyDescent="0.35">
      <c r="B15" s="59"/>
      <c r="C15" s="60"/>
      <c r="D15" s="60"/>
      <c r="E15" s="60"/>
      <c r="F15" s="60"/>
      <c r="G15" s="61"/>
      <c r="H15" s="7"/>
      <c r="I15" s="23"/>
      <c r="J15" s="24"/>
      <c r="K15" s="25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13"/>
      <c r="AI15" s="13"/>
      <c r="AJ15" s="7"/>
    </row>
    <row r="16" spans="2:44" ht="17.25" thickBot="1" x14ac:dyDescent="0.35">
      <c r="B16" s="138" t="s">
        <v>31</v>
      </c>
      <c r="C16" s="139"/>
      <c r="D16" s="139"/>
      <c r="E16" s="139"/>
      <c r="F16" s="139"/>
      <c r="G16" s="65"/>
      <c r="H16" s="7"/>
      <c r="AI16" s="13"/>
      <c r="AJ16" s="7"/>
      <c r="AR16" s="22"/>
    </row>
    <row r="17" spans="2:46" s="12" customFormat="1" ht="6" customHeight="1" thickBot="1" x14ac:dyDescent="0.35">
      <c r="B17" s="152"/>
      <c r="C17" s="153"/>
      <c r="D17" s="153"/>
      <c r="E17" s="153"/>
      <c r="F17" s="153"/>
      <c r="G17" s="154"/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13"/>
      <c r="AI17" s="13"/>
      <c r="AJ17" s="6"/>
    </row>
    <row r="18" spans="2:46" ht="16.5" thickBot="1" x14ac:dyDescent="0.35">
      <c r="B18" s="138" t="s">
        <v>32</v>
      </c>
      <c r="C18" s="139"/>
      <c r="D18" s="139"/>
      <c r="E18" s="139"/>
      <c r="F18" s="139"/>
      <c r="G18" s="64"/>
      <c r="H18" s="7"/>
      <c r="J18" s="55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2:46" ht="17.25" customHeight="1" thickBot="1" x14ac:dyDescent="0.4">
      <c r="B19" s="76"/>
      <c r="C19" s="77"/>
      <c r="D19" s="77"/>
      <c r="E19" s="77"/>
      <c r="F19" s="77"/>
      <c r="G19" s="78"/>
      <c r="H19" s="7"/>
      <c r="I19" s="16" t="s">
        <v>5</v>
      </c>
      <c r="J19" s="39"/>
      <c r="K19" s="21"/>
      <c r="L19" s="21"/>
      <c r="M19" s="21"/>
      <c r="N19" s="21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2:46" ht="17.25" customHeight="1" x14ac:dyDescent="0.3">
      <c r="B20" s="97" t="s">
        <v>28</v>
      </c>
      <c r="C20" s="98"/>
      <c r="D20" s="98"/>
      <c r="E20" s="98"/>
      <c r="F20" s="99"/>
      <c r="G20" s="106">
        <f>(G14*15)+(G16*15)+(G18*10)</f>
        <v>0</v>
      </c>
      <c r="H20" s="7"/>
      <c r="AI20" s="13"/>
      <c r="AJ20" s="13"/>
      <c r="AK20" s="130"/>
      <c r="AL20" s="130"/>
      <c r="AM20" s="130"/>
      <c r="AN20" s="130"/>
      <c r="AO20" s="130"/>
      <c r="AP20" s="130"/>
      <c r="AQ20" s="130"/>
      <c r="AR20" s="13"/>
      <c r="AS20" s="13"/>
      <c r="AT20" s="13"/>
    </row>
    <row r="21" spans="2:46" ht="5.25" customHeight="1" thickBot="1" x14ac:dyDescent="0.35">
      <c r="B21" s="100"/>
      <c r="C21" s="101"/>
      <c r="D21" s="101"/>
      <c r="E21" s="101"/>
      <c r="F21" s="102"/>
      <c r="G21" s="107"/>
      <c r="H21" s="7"/>
      <c r="AJ21" s="13"/>
      <c r="AK21" s="54"/>
      <c r="AL21" s="54"/>
      <c r="AM21" s="54"/>
      <c r="AN21" s="54"/>
      <c r="AO21" s="54"/>
      <c r="AP21" s="54"/>
      <c r="AQ21" s="54"/>
      <c r="AR21" s="13"/>
      <c r="AS21" s="13"/>
      <c r="AT21" s="13"/>
    </row>
    <row r="22" spans="2:46" ht="24" customHeight="1" thickBot="1" x14ac:dyDescent="0.35">
      <c r="B22" s="103"/>
      <c r="C22" s="104"/>
      <c r="D22" s="104"/>
      <c r="E22" s="104"/>
      <c r="F22" s="105"/>
      <c r="G22" s="108"/>
      <c r="H22" s="7"/>
      <c r="I22" s="84" t="s">
        <v>23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6"/>
      <c r="AJ22" s="13"/>
      <c r="AK22" s="54"/>
      <c r="AL22" s="54"/>
      <c r="AM22" s="54"/>
      <c r="AN22" s="54"/>
      <c r="AO22" s="54"/>
      <c r="AP22" s="54"/>
      <c r="AQ22" s="54"/>
      <c r="AR22" s="13"/>
      <c r="AS22" s="13"/>
      <c r="AT22" s="13"/>
    </row>
    <row r="23" spans="2:46" ht="14.25" customHeight="1" thickBot="1" x14ac:dyDescent="0.4">
      <c r="B23" s="1"/>
      <c r="C23" s="1"/>
      <c r="D23" s="1"/>
      <c r="E23" s="1"/>
      <c r="F23" s="1"/>
      <c r="G23" s="42" t="s">
        <v>9</v>
      </c>
      <c r="H23" s="7"/>
      <c r="I23" s="122" t="s">
        <v>27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3"/>
      <c r="AK23" s="19"/>
      <c r="AL23" s="131"/>
      <c r="AM23" s="131"/>
      <c r="AN23" s="131"/>
      <c r="AO23" s="131"/>
      <c r="AP23" s="131"/>
      <c r="AQ23" s="131"/>
      <c r="AR23" s="13"/>
      <c r="AS23" s="13"/>
      <c r="AT23" s="13"/>
    </row>
    <row r="24" spans="2:46" ht="15.75" customHeight="1" thickBot="1" x14ac:dyDescent="0.35">
      <c r="B24" s="113" t="s">
        <v>8</v>
      </c>
      <c r="C24" s="114"/>
      <c r="D24" s="114"/>
      <c r="E24" s="114"/>
      <c r="F24" s="115"/>
      <c r="G24" s="2">
        <f>VLOOKUP($AN$30,$AO$30:$AQ$32,2,FALSE)</f>
        <v>100</v>
      </c>
      <c r="H24" s="7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3"/>
      <c r="AK24" s="19"/>
      <c r="AL24" s="57"/>
      <c r="AM24" s="58"/>
      <c r="AN24" s="57"/>
      <c r="AO24" s="57"/>
      <c r="AP24" s="57"/>
      <c r="AQ24" s="57"/>
      <c r="AR24" s="13"/>
      <c r="AS24" s="13"/>
      <c r="AT24" s="13"/>
    </row>
    <row r="25" spans="2:46" ht="14.25" customHeight="1" thickBot="1" x14ac:dyDescent="0.4">
      <c r="B25" s="17"/>
      <c r="C25" s="3"/>
      <c r="D25" s="17"/>
      <c r="E25" s="3"/>
      <c r="F25" s="17"/>
      <c r="G25" s="42" t="s">
        <v>9</v>
      </c>
      <c r="H25" s="7"/>
      <c r="AJ25" s="13"/>
      <c r="AK25" s="109"/>
      <c r="AL25" s="58"/>
      <c r="AN25" s="58"/>
      <c r="AO25" s="58"/>
      <c r="AP25" s="58"/>
      <c r="AQ25" s="58"/>
      <c r="AR25" s="13"/>
      <c r="AS25" s="13"/>
      <c r="AT25" s="29"/>
    </row>
    <row r="26" spans="2:46" ht="15.75" customHeight="1" thickBot="1" x14ac:dyDescent="0.35">
      <c r="B26" s="116" t="s">
        <v>29</v>
      </c>
      <c r="C26" s="117"/>
      <c r="D26" s="117"/>
      <c r="E26" s="117"/>
      <c r="F26" s="117"/>
      <c r="G26" s="120">
        <f>G20/G24</f>
        <v>0</v>
      </c>
      <c r="H26" s="7"/>
      <c r="I26" s="125" t="s">
        <v>6</v>
      </c>
      <c r="J26" s="126"/>
      <c r="K26" s="127" t="e">
        <f>IF($B$11=$AQ$30,AVERAGE($O$18:$AH$19),IF($B$11=$AQ$31,AVERAGE($M$18:$AG$19),IF($B$11=$AQ$32,AVERAGE(M18:AH19),"N/A")))</f>
        <v>#DIV/0!</v>
      </c>
      <c r="L26" s="128"/>
      <c r="M26" s="129"/>
      <c r="P26" s="124" t="str">
        <f>IF(G20=AR3,"Complétez les étapes 1 et 2",IF(K26=G26,"OK quotas adéquats",IF(G26&lt;=0.5,"tentez d'avoir une moyenne se rapprochant le plus possible de 1",IF(K26&gt;G26+0.5,"quotas trop élevés, révisez à la baisse les quotas déterminés à l'étape 2",IF(K26&gt;=G26,"OK quotas adéquats","quotas insuffisants, ne permettent pas à toutes les personnes d'avoir des vacances")))))</f>
        <v>Complétez les étapes 1 et 2</v>
      </c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3"/>
      <c r="AK26" s="109"/>
      <c r="AL26" s="58"/>
      <c r="AM26" s="58"/>
      <c r="AN26" s="58"/>
      <c r="AO26" s="58"/>
      <c r="AP26" s="58"/>
      <c r="AQ26" s="58"/>
      <c r="AR26" s="13"/>
      <c r="AS26" s="13"/>
      <c r="AT26" s="13"/>
    </row>
    <row r="27" spans="2:46" ht="24" customHeight="1" thickBot="1" x14ac:dyDescent="0.35">
      <c r="B27" s="118"/>
      <c r="C27" s="119"/>
      <c r="D27" s="119"/>
      <c r="E27" s="119"/>
      <c r="F27" s="119"/>
      <c r="G27" s="121"/>
      <c r="H27" s="7"/>
      <c r="I27" s="41" t="s">
        <v>13</v>
      </c>
      <c r="J27" s="20"/>
      <c r="K27" s="20"/>
      <c r="L27" s="20"/>
      <c r="M27" s="20"/>
      <c r="N27" s="20"/>
      <c r="O27" s="20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58"/>
      <c r="AK27" s="109"/>
      <c r="AR27" s="13"/>
      <c r="AS27" s="13"/>
      <c r="AT27" s="13"/>
    </row>
    <row r="28" spans="2:46" ht="14.25" customHeight="1" thickBot="1" x14ac:dyDescent="0.4">
      <c r="B28" s="17"/>
      <c r="C28" s="4"/>
      <c r="D28" s="18"/>
      <c r="E28" s="4"/>
      <c r="F28" s="41"/>
      <c r="G28" s="42" t="s">
        <v>9</v>
      </c>
      <c r="H28" s="7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58"/>
      <c r="AK28" s="109"/>
      <c r="AR28" s="13"/>
      <c r="AS28" s="13"/>
      <c r="AT28" s="13"/>
    </row>
    <row r="29" spans="2:46" ht="15.75" customHeight="1" thickBot="1" x14ac:dyDescent="0.35">
      <c r="B29" s="47" t="s">
        <v>16</v>
      </c>
      <c r="C29" s="48"/>
      <c r="D29" s="48"/>
      <c r="E29" s="49"/>
      <c r="F29" s="26"/>
      <c r="G29" s="27"/>
      <c r="H29" s="7"/>
      <c r="AJ29" s="13"/>
      <c r="AK29" s="109"/>
      <c r="AL29" s="67"/>
      <c r="AM29" s="67"/>
      <c r="AN29" s="67"/>
      <c r="AO29" s="68" t="s">
        <v>3</v>
      </c>
      <c r="AP29" s="68" t="s">
        <v>4</v>
      </c>
      <c r="AQ29" s="69" t="s">
        <v>7</v>
      </c>
      <c r="AR29" s="13"/>
      <c r="AS29" s="13"/>
      <c r="AT29" s="13"/>
    </row>
    <row r="30" spans="2:46" ht="15.75" customHeight="1" thickBot="1" x14ac:dyDescent="0.35">
      <c r="B30" s="110" t="s">
        <v>17</v>
      </c>
      <c r="C30" s="111"/>
      <c r="D30" s="112"/>
      <c r="E30" s="50">
        <f>IF(G26&lt;0.5,1,(ROUND(G26,0)))</f>
        <v>1</v>
      </c>
      <c r="F30" s="43"/>
      <c r="G30" s="46"/>
      <c r="H30" s="7"/>
      <c r="AJ30" s="13"/>
      <c r="AK30" s="13"/>
      <c r="AL30" s="70" t="s">
        <v>2</v>
      </c>
      <c r="AM30" s="71">
        <v>1</v>
      </c>
      <c r="AN30" s="72">
        <f>ROUND(AM30,0)</f>
        <v>1</v>
      </c>
      <c r="AO30" s="68">
        <v>1</v>
      </c>
      <c r="AP30" s="68">
        <v>100</v>
      </c>
      <c r="AQ30" s="69" t="s">
        <v>33</v>
      </c>
    </row>
    <row r="31" spans="2:46" ht="14.25" customHeight="1" x14ac:dyDescent="0.3">
      <c r="B31" s="7"/>
      <c r="D31" s="7"/>
      <c r="E31" s="7"/>
      <c r="F31" s="44"/>
      <c r="G31" s="45" t="s">
        <v>9</v>
      </c>
      <c r="H31" s="7"/>
      <c r="AJ31" s="13"/>
      <c r="AK31" s="13"/>
      <c r="AL31" s="70" t="s">
        <v>0</v>
      </c>
      <c r="AM31" s="73"/>
      <c r="AN31" s="73"/>
      <c r="AO31" s="74">
        <v>2</v>
      </c>
      <c r="AP31" s="74">
        <v>110</v>
      </c>
      <c r="AQ31" s="69" t="s">
        <v>34</v>
      </c>
    </row>
    <row r="32" spans="2:46" ht="15.75" customHeight="1" x14ac:dyDescent="0.3">
      <c r="H32" s="7"/>
      <c r="AJ32" s="13"/>
      <c r="AK32" s="13"/>
      <c r="AL32" s="70" t="s">
        <v>1</v>
      </c>
      <c r="AM32" s="67"/>
      <c r="AN32" s="67"/>
      <c r="AO32" s="74">
        <v>3</v>
      </c>
      <c r="AP32" s="74">
        <v>100</v>
      </c>
      <c r="AQ32" s="69" t="s">
        <v>33</v>
      </c>
    </row>
    <row r="33" spans="9:37" ht="19.5" customHeight="1" x14ac:dyDescent="0.3">
      <c r="AJ33" s="13"/>
      <c r="AK33" s="13"/>
    </row>
    <row r="34" spans="9:37" ht="16.5" customHeight="1" x14ac:dyDescent="0.3"/>
    <row r="35" spans="9:37" ht="16.5" customHeight="1" x14ac:dyDescent="0.3"/>
    <row r="38" spans="9:37" x14ac:dyDescent="0.3">
      <c r="I38" s="13"/>
      <c r="J38" s="13"/>
      <c r="K38" s="13"/>
      <c r="L38" s="13"/>
      <c r="M38" s="13"/>
    </row>
    <row r="39" spans="9:37" x14ac:dyDescent="0.3">
      <c r="I39" s="13"/>
      <c r="J39" s="13"/>
      <c r="K39" s="13"/>
      <c r="L39" s="13"/>
      <c r="M39" s="13"/>
    </row>
    <row r="40" spans="9:37" x14ac:dyDescent="0.3">
      <c r="I40" s="13"/>
      <c r="J40" s="13"/>
      <c r="K40" s="13"/>
      <c r="L40" s="13"/>
      <c r="M40" s="13"/>
    </row>
    <row r="41" spans="9:37" x14ac:dyDescent="0.3">
      <c r="I41" s="13"/>
      <c r="J41" s="13"/>
      <c r="K41" s="13"/>
      <c r="L41" s="13"/>
      <c r="M41" s="13"/>
    </row>
    <row r="42" spans="9:37" x14ac:dyDescent="0.3">
      <c r="I42" s="13"/>
      <c r="J42" s="13"/>
      <c r="K42" s="13"/>
      <c r="L42" s="13"/>
      <c r="M42" s="13"/>
    </row>
    <row r="43" spans="9:37" x14ac:dyDescent="0.3">
      <c r="I43" s="13"/>
      <c r="J43" s="13"/>
      <c r="K43" s="13"/>
      <c r="L43" s="13"/>
      <c r="M43" s="13"/>
    </row>
    <row r="44" spans="9:37" x14ac:dyDescent="0.3">
      <c r="I44" s="13"/>
      <c r="J44" s="13"/>
      <c r="K44" s="13"/>
      <c r="L44" s="13"/>
      <c r="M44" s="13"/>
    </row>
    <row r="45" spans="9:37" x14ac:dyDescent="0.3">
      <c r="I45" s="13"/>
      <c r="J45" s="13"/>
      <c r="K45" s="13"/>
      <c r="L45" s="13"/>
      <c r="M45" s="13"/>
    </row>
    <row r="46" spans="9:37" x14ac:dyDescent="0.3">
      <c r="I46" s="13"/>
      <c r="J46" s="13"/>
      <c r="K46" s="13"/>
      <c r="L46" s="13"/>
      <c r="M46" s="13"/>
    </row>
  </sheetData>
  <sheetProtection sheet="1" objects="1" scenarios="1" selectLockedCells="1" pivotTables="0"/>
  <dataConsolidate topLabels="1">
    <dataRefs count="1">
      <dataRef ref="I6:W11" sheet="Outil de calcul"/>
    </dataRefs>
  </dataConsolidate>
  <mergeCells count="31">
    <mergeCell ref="AK20:AQ20"/>
    <mergeCell ref="AL23:AQ23"/>
    <mergeCell ref="B1:AI1"/>
    <mergeCell ref="B14:F14"/>
    <mergeCell ref="B16:F16"/>
    <mergeCell ref="B18:F18"/>
    <mergeCell ref="I3:AI3"/>
    <mergeCell ref="B3:G3"/>
    <mergeCell ref="B10:G10"/>
    <mergeCell ref="B4:G4"/>
    <mergeCell ref="I4:AG4"/>
    <mergeCell ref="I9:AG9"/>
    <mergeCell ref="B17:G17"/>
    <mergeCell ref="B5:G5"/>
    <mergeCell ref="I5:AI5"/>
    <mergeCell ref="U11:V11"/>
    <mergeCell ref="AK25:AK29"/>
    <mergeCell ref="B30:D30"/>
    <mergeCell ref="B24:F24"/>
    <mergeCell ref="B26:F27"/>
    <mergeCell ref="G26:G27"/>
    <mergeCell ref="I23:AI24"/>
    <mergeCell ref="P26:AI28"/>
    <mergeCell ref="I26:J26"/>
    <mergeCell ref="K26:M26"/>
    <mergeCell ref="B6:G6"/>
    <mergeCell ref="B12:G12"/>
    <mergeCell ref="B11:G11"/>
    <mergeCell ref="L15:AG15"/>
    <mergeCell ref="B20:F22"/>
    <mergeCell ref="G20:G22"/>
  </mergeCells>
  <conditionalFormatting sqref="P26">
    <cfRule type="expression" dxfId="8" priority="13">
      <formula>P26&lt;&gt;"OK"</formula>
    </cfRule>
    <cfRule type="expression" dxfId="7" priority="14">
      <formula>P26="OK"</formula>
    </cfRule>
  </conditionalFormatting>
  <conditionalFormatting sqref="O19:AH19">
    <cfRule type="expression" dxfId="6" priority="44">
      <formula>$B$18="26 mai au 12 octobre"</formula>
    </cfRule>
  </conditionalFormatting>
  <conditionalFormatting sqref="M19:AH19">
    <cfRule type="expression" dxfId="5" priority="43">
      <formula>$B$11="12 mai au 12 octobre"</formula>
    </cfRule>
  </conditionalFormatting>
  <dataValidations count="1">
    <dataValidation type="whole" operator="greaterThanOrEqual" allowBlank="1" showInputMessage="1" showErrorMessage="1" sqref="K19:AH19">
      <formula1>1</formula1>
    </dataValidation>
  </dataValidations>
  <pageMargins left="0.7" right="0.7" top="0.75" bottom="0.75" header="0.3" footer="0.3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List Box 4">
              <controlPr locked="0" defaultSize="0" autoLine="0" autoPict="0">
                <anchor moveWithCells="1">
                  <from>
                    <xdr:col>3</xdr:col>
                    <xdr:colOff>95250</xdr:colOff>
                    <xdr:row>6</xdr:row>
                    <xdr:rowOff>104775</xdr:rowOff>
                  </from>
                  <to>
                    <xdr:col>5</xdr:col>
                    <xdr:colOff>104775</xdr:colOff>
                    <xdr:row>8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Outil de calcul</vt:lpstr>
    </vt:vector>
  </TitlesOfParts>
  <Company>CIUSSS de l'Estrie - CHUS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Outil de calcul des quotas avec horaire 7/7 pour FIQ et APTS</dc:title>
  <dc:creator>CIUSSS de l'Estrie - CHUS</dc:creator>
  <cp:lastModifiedBy>Frédéric Allard</cp:lastModifiedBy>
  <cp:lastPrinted>2021-02-08T21:04:47Z</cp:lastPrinted>
  <dcterms:created xsi:type="dcterms:W3CDTF">2017-12-07T19:49:11Z</dcterms:created>
  <dcterms:modified xsi:type="dcterms:W3CDTF">2024-01-11T22:41:53Z</dcterms:modified>
</cp:coreProperties>
</file>